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Cobourg\Transit\"/>
    </mc:Choice>
  </mc:AlternateContent>
  <xr:revisionPtr revIDLastSave="0" documentId="13_ncr:1_{AFEF1EA9-E1C5-4B4D-9C32-E342E3A59EB6}" xr6:coauthVersionLast="45" xr6:coauthVersionMax="45" xr10:uidLastSave="{00000000-0000-0000-0000-000000000000}"/>
  <bookViews>
    <workbookView xWindow="-120" yWindow="-120" windowWidth="17520" windowHeight="13200" xr2:uid="{209EAC58-5D62-466B-9E5B-6AC3690154C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H32" i="1"/>
  <c r="I32" i="1"/>
  <c r="J32" i="1"/>
  <c r="K32" i="1"/>
  <c r="L32" i="1"/>
  <c r="M32" i="1"/>
  <c r="F23" i="1"/>
  <c r="G23" i="1"/>
  <c r="H23" i="1"/>
  <c r="I23" i="1"/>
  <c r="J23" i="1"/>
  <c r="K23" i="1"/>
  <c r="L23" i="1"/>
  <c r="L42" i="1" l="1"/>
  <c r="K42" i="1"/>
  <c r="J42" i="1"/>
  <c r="I42" i="1"/>
  <c r="H42" i="1"/>
  <c r="G42" i="1"/>
  <c r="F42" i="1"/>
  <c r="E42" i="1"/>
  <c r="D42" i="1"/>
  <c r="M42" i="1"/>
  <c r="M23" i="1"/>
</calcChain>
</file>

<file path=xl/sharedStrings.xml><?xml version="1.0" encoding="utf-8"?>
<sst xmlns="http://schemas.openxmlformats.org/spreadsheetml/2006/main" count="37" uniqueCount="35">
  <si>
    <t>Households</t>
  </si>
  <si>
    <t>Transit Tab 80D</t>
  </si>
  <si>
    <t>Disabled, special needs</t>
  </si>
  <si>
    <t>Conventional trips</t>
  </si>
  <si>
    <t>Population area</t>
  </si>
  <si>
    <t>Expenses Tab 40</t>
  </si>
  <si>
    <t>compensation</t>
  </si>
  <si>
    <t>materials</t>
  </si>
  <si>
    <t>contracted services</t>
  </si>
  <si>
    <t>amortization</t>
  </si>
  <si>
    <t>total</t>
  </si>
  <si>
    <t>program support adjustment</t>
  </si>
  <si>
    <t>Gas tax  Tab 10</t>
  </si>
  <si>
    <t>Transit fees Tab 12</t>
  </si>
  <si>
    <t>Conventional</t>
  </si>
  <si>
    <t>Population Tab 2</t>
  </si>
  <si>
    <t>Service days</t>
  </si>
  <si>
    <t>No sundays</t>
  </si>
  <si>
    <t>Holdays</t>
  </si>
  <si>
    <t>Year</t>
  </si>
  <si>
    <t>2 routes 1 hr each</t>
  </si>
  <si>
    <t>Total trips</t>
  </si>
  <si>
    <t>Saturday 8am-3pm  7 trips x 52 x 2</t>
  </si>
  <si>
    <t>Ont Conditional grants</t>
  </si>
  <si>
    <t>Ont grants capital</t>
  </si>
  <si>
    <t>Fed Grants Capital</t>
  </si>
  <si>
    <t>Revenue total</t>
  </si>
  <si>
    <t>weekdays 7am-5pm 10 trips x 258 x 2</t>
  </si>
  <si>
    <t>IBI report Feb 2014   Ridership</t>
  </si>
  <si>
    <t>The transit data in the FIR starts in 2012 even though the data was available in 2006 as shown in the IBI report</t>
  </si>
  <si>
    <t xml:space="preserve">The graph on page 2 of the ibi report indicates that ridership is quite variable during the day and route, from a route 2 low of 3 at 6pm, to a route 2 high of 38 at 11am.   </t>
  </si>
  <si>
    <t>Average passengers per route per trip</t>
  </si>
  <si>
    <t xml:space="preserve">Average ridershipfor the combined routes appears to be about 34 and compares well with the combined ridership of 38 based on the FIR ridership numbers. </t>
  </si>
  <si>
    <t xml:space="preserve">This also counters the often heard claim of empty busses travelling about the Town. </t>
  </si>
  <si>
    <t>Average fare per trip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</si>
</sst>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[Red]\-#,##0\ 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11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">
    <xf numFmtId="0" fontId="0" fillId="0" borderId="0" xfId="0"/>
    <xf numFmtId="3" fontId="0" fillId="0" borderId="0" xfId="0" applyNumberFormat="1"/>
    <xf numFmtId="164" fontId="4" fillId="0" borderId="0" xfId="1" applyNumberFormat="1" applyFont="1" applyFill="1" applyBorder="1" applyAlignment="1" applyProtection="1">
      <alignment horizontal="right" vertical="center"/>
    </xf>
    <xf numFmtId="164" fontId="2" fillId="0" borderId="0" xfId="2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2" fillId="0" borderId="0" xfId="2" applyNumberFormat="1" applyFont="1" applyFill="1" applyBorder="1" applyAlignment="1" applyProtection="1">
      <alignment horizontal="center" vertical="center"/>
    </xf>
    <xf numFmtId="164" fontId="4" fillId="0" borderId="0" xfId="2" applyNumberFormat="1" applyFont="1" applyFill="1" applyBorder="1" applyAlignment="1" applyProtection="1">
      <alignment horizontal="right" vertical="center"/>
    </xf>
  </cellXfs>
  <cellStyles count="3">
    <cellStyle name="Comma" xfId="1" builtinId="3"/>
    <cellStyle name="Comma 2" xfId="2" xr:uid="{6D484E49-CC0D-43C7-B108-153EBF8049F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1B878-9C3C-4208-B141-C7BA65AA7B3E}">
  <dimension ref="A1:Q67"/>
  <sheetViews>
    <sheetView tabSelected="1" workbookViewId="0">
      <pane ySplit="1" topLeftCell="A23" activePane="bottomLeft" state="frozen"/>
      <selection pane="bottomLeft" activeCell="G35" sqref="G35"/>
    </sheetView>
  </sheetViews>
  <sheetFormatPr defaultRowHeight="15" x14ac:dyDescent="0.25"/>
  <cols>
    <col min="1" max="1" width="35.42578125" customWidth="1"/>
    <col min="2" max="3" width="10.5703125" customWidth="1"/>
    <col min="4" max="4" width="9.28515625" bestFit="1" customWidth="1"/>
    <col min="5" max="5" width="9.42578125" bestFit="1" customWidth="1"/>
    <col min="6" max="6" width="9.28515625" bestFit="1" customWidth="1"/>
    <col min="8" max="8" width="9.28515625" bestFit="1" customWidth="1"/>
    <col min="9" max="10" width="9.7109375" bestFit="1" customWidth="1"/>
    <col min="12" max="12" width="9.28515625" bestFit="1" customWidth="1"/>
    <col min="13" max="14" width="9.7109375" bestFit="1" customWidth="1"/>
  </cols>
  <sheetData>
    <row r="1" spans="1:17" x14ac:dyDescent="0.25">
      <c r="D1">
        <v>2010</v>
      </c>
      <c r="E1">
        <v>2011</v>
      </c>
      <c r="F1">
        <v>2012</v>
      </c>
      <c r="G1">
        <v>2013</v>
      </c>
      <c r="H1">
        <v>2014</v>
      </c>
      <c r="I1">
        <v>2015</v>
      </c>
      <c r="J1">
        <v>2016</v>
      </c>
      <c r="K1">
        <v>2017</v>
      </c>
      <c r="L1">
        <v>2018</v>
      </c>
      <c r="M1">
        <v>2019</v>
      </c>
    </row>
    <row r="3" spans="1:17" ht="16.5" x14ac:dyDescent="0.25">
      <c r="A3" t="s">
        <v>15</v>
      </c>
      <c r="D3" s="1"/>
      <c r="E3" s="1"/>
      <c r="F3" s="1">
        <v>18519</v>
      </c>
      <c r="G3" s="1">
        <v>18519</v>
      </c>
      <c r="H3" s="1">
        <v>18519</v>
      </c>
      <c r="I3" s="1">
        <v>18519</v>
      </c>
      <c r="J3" s="1">
        <v>19440</v>
      </c>
      <c r="K3" s="1">
        <v>19440</v>
      </c>
      <c r="L3" s="1">
        <v>19440</v>
      </c>
      <c r="M3" s="1">
        <v>19440</v>
      </c>
      <c r="N3" s="1"/>
      <c r="O3" s="8"/>
      <c r="P3" s="1"/>
      <c r="Q3" s="1"/>
    </row>
    <row r="4" spans="1:17" ht="16.5" x14ac:dyDescent="0.25">
      <c r="A4" t="s">
        <v>0</v>
      </c>
      <c r="B4" s="2"/>
      <c r="D4" s="1"/>
      <c r="E4" s="1"/>
      <c r="F4" s="1">
        <v>8541</v>
      </c>
      <c r="G4" s="1">
        <v>8541</v>
      </c>
      <c r="H4" s="1">
        <v>8541</v>
      </c>
      <c r="I4" s="1">
        <v>8541</v>
      </c>
      <c r="J4" s="1">
        <v>8958</v>
      </c>
      <c r="K4" s="1">
        <v>8958</v>
      </c>
      <c r="L4" s="1">
        <v>8958</v>
      </c>
      <c r="M4" s="1">
        <v>8958</v>
      </c>
      <c r="N4" s="1"/>
      <c r="O4" s="8"/>
      <c r="P4" s="1"/>
      <c r="Q4" s="1"/>
    </row>
    <row r="5" spans="1:17" ht="16.5" x14ac:dyDescent="0.25">
      <c r="B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t="s">
        <v>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6.5" x14ac:dyDescent="0.25">
      <c r="A7" t="s">
        <v>3</v>
      </c>
      <c r="D7" s="1"/>
      <c r="E7" s="1"/>
      <c r="F7" s="3">
        <v>0</v>
      </c>
      <c r="G7" s="1">
        <v>112561</v>
      </c>
      <c r="H7" s="1">
        <v>109244</v>
      </c>
      <c r="I7" s="1">
        <v>101389</v>
      </c>
      <c r="J7" s="1">
        <v>112862</v>
      </c>
      <c r="K7" s="1">
        <v>113772</v>
      </c>
      <c r="L7" s="1">
        <v>109565</v>
      </c>
      <c r="M7" s="1">
        <v>112226</v>
      </c>
      <c r="N7" s="1"/>
      <c r="O7" s="1"/>
      <c r="P7" s="1"/>
      <c r="Q7" s="1"/>
    </row>
    <row r="8" spans="1:17" x14ac:dyDescent="0.25">
      <c r="A8" t="s">
        <v>4</v>
      </c>
      <c r="D8" s="1"/>
      <c r="E8" s="1"/>
      <c r="F8" s="1">
        <v>18519</v>
      </c>
      <c r="G8" s="1">
        <v>18519</v>
      </c>
      <c r="H8" s="1">
        <v>18519</v>
      </c>
      <c r="I8" s="1">
        <v>18519</v>
      </c>
      <c r="J8" s="1">
        <v>19440</v>
      </c>
      <c r="K8" s="1">
        <v>19440</v>
      </c>
      <c r="L8" s="1">
        <v>19440</v>
      </c>
      <c r="M8" s="1">
        <v>19031</v>
      </c>
      <c r="N8" s="1"/>
      <c r="O8" s="1"/>
      <c r="P8" s="1"/>
      <c r="Q8" s="1"/>
    </row>
    <row r="9" spans="1:17" x14ac:dyDescent="0.25"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t="s">
        <v>28</v>
      </c>
      <c r="D10" s="1">
        <v>95319</v>
      </c>
      <c r="E10" s="1">
        <v>101930</v>
      </c>
      <c r="F10" s="1">
        <v>107642</v>
      </c>
      <c r="G10" s="1">
        <v>112561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t="s">
        <v>16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t="s">
        <v>17</v>
      </c>
      <c r="B13">
        <v>-52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t="s">
        <v>18</v>
      </c>
      <c r="B14">
        <v>-3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t="s">
        <v>19</v>
      </c>
      <c r="B15">
        <v>365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t="s">
        <v>16</v>
      </c>
      <c r="B16">
        <v>310</v>
      </c>
      <c r="N16" s="1"/>
      <c r="O16" s="1"/>
      <c r="P16" s="1"/>
      <c r="Q16" s="1"/>
    </row>
    <row r="17" spans="1:17" x14ac:dyDescent="0.25">
      <c r="N17" s="1"/>
      <c r="O17" s="1"/>
      <c r="P17" s="1"/>
      <c r="Q17" s="1"/>
    </row>
    <row r="18" spans="1:17" x14ac:dyDescent="0.25">
      <c r="A18" t="s">
        <v>20</v>
      </c>
      <c r="N18" s="1"/>
      <c r="O18" s="1"/>
      <c r="P18" s="1"/>
      <c r="Q18" s="1"/>
    </row>
    <row r="19" spans="1:17" x14ac:dyDescent="0.25">
      <c r="A19" t="s">
        <v>27</v>
      </c>
      <c r="B19">
        <v>5160</v>
      </c>
      <c r="N19" s="1"/>
      <c r="O19" s="1"/>
      <c r="P19" s="1"/>
      <c r="Q19" s="1"/>
    </row>
    <row r="20" spans="1:17" x14ac:dyDescent="0.25">
      <c r="A20" t="s">
        <v>22</v>
      </c>
      <c r="B20">
        <v>728</v>
      </c>
      <c r="N20" s="1"/>
      <c r="O20" s="1"/>
      <c r="P20" s="1"/>
      <c r="Q20" s="1"/>
    </row>
    <row r="21" spans="1:17" x14ac:dyDescent="0.25">
      <c r="A21" t="s">
        <v>21</v>
      </c>
      <c r="B21">
        <v>5888</v>
      </c>
      <c r="N21" s="1"/>
      <c r="O21" s="1"/>
      <c r="P21" s="1"/>
      <c r="Q21" s="1"/>
    </row>
    <row r="22" spans="1:17" x14ac:dyDescent="0.25">
      <c r="N22" s="1"/>
      <c r="O22" s="1"/>
      <c r="P22" s="1"/>
      <c r="Q22" s="1"/>
    </row>
    <row r="23" spans="1:17" x14ac:dyDescent="0.25">
      <c r="A23" t="s">
        <v>31</v>
      </c>
      <c r="F23" s="1">
        <f>+F10/B21</f>
        <v>18.281589673913043</v>
      </c>
      <c r="G23" s="1">
        <f>+G7/$B21</f>
        <v>19.117017663043477</v>
      </c>
      <c r="H23" s="1">
        <f>+H7/$B21</f>
        <v>18.553668478260871</v>
      </c>
      <c r="I23" s="1">
        <f>+I7/$B21</f>
        <v>17.219599184782609</v>
      </c>
      <c r="J23" s="1">
        <f>+J7/$B21</f>
        <v>19.168138586956523</v>
      </c>
      <c r="K23" s="1">
        <f>+K7/+B21</f>
        <v>19.322690217391305</v>
      </c>
      <c r="L23" s="1">
        <f>+L7/B21</f>
        <v>18.608186141304348</v>
      </c>
      <c r="M23" s="1">
        <f>+M7/B21</f>
        <v>19.060122282608695</v>
      </c>
      <c r="N23" s="1"/>
      <c r="O23" s="1"/>
      <c r="P23" s="1"/>
      <c r="Q23" s="1"/>
    </row>
    <row r="24" spans="1:17" x14ac:dyDescent="0.25"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t="s">
        <v>29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t="s">
        <v>30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t="s">
        <v>32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t="s">
        <v>33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N31" s="1"/>
      <c r="O31" s="1"/>
      <c r="P31" s="1"/>
      <c r="Q31" s="1"/>
    </row>
    <row r="32" spans="1:17" ht="16.5" x14ac:dyDescent="0.25">
      <c r="A32" t="s">
        <v>34</v>
      </c>
      <c r="C32" s="4"/>
      <c r="D32" s="4"/>
      <c r="E32" s="4"/>
      <c r="F32" s="4"/>
      <c r="G32">
        <f t="shared" ref="G32:L32" si="0">+G35/G7</f>
        <v>1.2054175069517861</v>
      </c>
      <c r="H32">
        <f t="shared" si="0"/>
        <v>1.4259730511515507</v>
      </c>
      <c r="I32">
        <f t="shared" si="0"/>
        <v>1.4485101934134867</v>
      </c>
      <c r="J32">
        <f t="shared" si="0"/>
        <v>1.2113554606510606</v>
      </c>
      <c r="K32">
        <f t="shared" si="0"/>
        <v>1.2388812713145589</v>
      </c>
      <c r="L32">
        <f t="shared" si="0"/>
        <v>1.2289234700862501</v>
      </c>
      <c r="M32">
        <f>+M35/M7</f>
        <v>1.2572042129274856</v>
      </c>
      <c r="N32" s="1"/>
      <c r="O32" s="1"/>
      <c r="P32" s="1"/>
      <c r="Q32" s="1"/>
    </row>
    <row r="33" spans="1:17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t="s">
        <v>13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t="s">
        <v>14</v>
      </c>
      <c r="B35" s="1"/>
      <c r="C35" s="1"/>
      <c r="D35" s="1"/>
      <c r="E35" s="1"/>
      <c r="F35" s="1">
        <v>0</v>
      </c>
      <c r="G35" s="1">
        <v>135683</v>
      </c>
      <c r="H35" s="1">
        <v>155779</v>
      </c>
      <c r="I35" s="1">
        <v>146863</v>
      </c>
      <c r="J35" s="1">
        <v>136716</v>
      </c>
      <c r="K35" s="1">
        <v>140950</v>
      </c>
      <c r="L35" s="1">
        <v>134647</v>
      </c>
      <c r="M35" s="1">
        <v>141091</v>
      </c>
      <c r="N35" s="1"/>
      <c r="O35" s="1"/>
      <c r="P35" s="1"/>
      <c r="Q35" s="1"/>
    </row>
    <row r="36" spans="1:17" x14ac:dyDescent="0.25">
      <c r="A36" t="s">
        <v>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t="s">
        <v>23</v>
      </c>
      <c r="B37" s="1"/>
      <c r="C37" s="1"/>
      <c r="D37" s="1"/>
      <c r="E37" s="1"/>
      <c r="F37" s="1">
        <v>0</v>
      </c>
      <c r="G37" s="1">
        <v>186051</v>
      </c>
      <c r="H37" s="1">
        <v>187000</v>
      </c>
      <c r="I37" s="1">
        <v>190347</v>
      </c>
      <c r="J37" s="1">
        <v>475467</v>
      </c>
      <c r="K37" s="1">
        <v>187000</v>
      </c>
      <c r="L37" s="1">
        <v>189000</v>
      </c>
      <c r="M37" s="1"/>
      <c r="N37" s="1"/>
      <c r="O37" s="1"/>
      <c r="P37" s="1"/>
      <c r="Q37" s="1"/>
    </row>
    <row r="38" spans="1:17" x14ac:dyDescent="0.25">
      <c r="A38" t="s">
        <v>24</v>
      </c>
      <c r="B38" s="1"/>
      <c r="C38" s="1"/>
      <c r="D38" s="1"/>
      <c r="E38" s="1"/>
      <c r="F38" s="1"/>
      <c r="G38" s="1"/>
      <c r="H38" s="1"/>
      <c r="I38" s="1"/>
      <c r="J38" s="1"/>
      <c r="K38" s="1">
        <v>112167</v>
      </c>
      <c r="L38" s="1">
        <v>20596</v>
      </c>
      <c r="M38" s="1"/>
      <c r="N38" s="1"/>
      <c r="O38" s="1"/>
      <c r="P38" s="1"/>
      <c r="Q38" s="1"/>
    </row>
    <row r="39" spans="1:17" x14ac:dyDescent="0.25">
      <c r="A39" t="s">
        <v>25</v>
      </c>
      <c r="B39" s="1"/>
      <c r="C39" s="1"/>
      <c r="D39" s="1"/>
      <c r="E39" s="1"/>
      <c r="F39" s="1"/>
      <c r="G39" s="1"/>
      <c r="H39" s="1"/>
      <c r="I39" s="1"/>
      <c r="J39" s="1">
        <v>20395</v>
      </c>
      <c r="K39" s="1">
        <v>100482</v>
      </c>
      <c r="L39" s="1">
        <v>48404</v>
      </c>
      <c r="M39" s="1"/>
      <c r="O39" s="1"/>
      <c r="P39" s="1"/>
      <c r="Q39" s="1"/>
    </row>
    <row r="40" spans="1:17" x14ac:dyDescent="0.25">
      <c r="A40" t="s">
        <v>12</v>
      </c>
      <c r="B40" s="1"/>
      <c r="C40" s="1"/>
      <c r="D40" s="1"/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20395</v>
      </c>
      <c r="K40" s="1">
        <v>100482</v>
      </c>
      <c r="L40" s="1">
        <v>70916</v>
      </c>
      <c r="M40" s="1">
        <v>8661</v>
      </c>
      <c r="N40" s="1"/>
      <c r="O40" s="1"/>
      <c r="P40" s="1"/>
      <c r="Q40" s="1"/>
    </row>
    <row r="41" spans="1:17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t="s">
        <v>26</v>
      </c>
      <c r="B42" s="1"/>
      <c r="C42" s="1"/>
      <c r="D42" s="1">
        <f t="shared" ref="D42:K42" si="1">SUM(D35:D41)</f>
        <v>0</v>
      </c>
      <c r="E42" s="1">
        <f t="shared" si="1"/>
        <v>0</v>
      </c>
      <c r="F42" s="1">
        <f t="shared" si="1"/>
        <v>0</v>
      </c>
      <c r="G42" s="1">
        <f t="shared" si="1"/>
        <v>321734</v>
      </c>
      <c r="H42" s="1">
        <f t="shared" si="1"/>
        <v>342779</v>
      </c>
      <c r="I42" s="1">
        <f t="shared" si="1"/>
        <v>337210</v>
      </c>
      <c r="J42" s="1">
        <f t="shared" si="1"/>
        <v>652973</v>
      </c>
      <c r="K42" s="1">
        <f t="shared" si="1"/>
        <v>641081</v>
      </c>
      <c r="L42" s="1">
        <f>SUM(L35:L41)</f>
        <v>463563</v>
      </c>
      <c r="M42" s="1">
        <f>SUM(M35:M41)</f>
        <v>149752</v>
      </c>
      <c r="N42" s="1"/>
      <c r="O42" s="1"/>
      <c r="P42" s="1"/>
      <c r="Q42" s="1"/>
    </row>
    <row r="43" spans="1:17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6.5" x14ac:dyDescent="0.25">
      <c r="B46" s="5"/>
      <c r="C46" s="5"/>
      <c r="D46" s="5"/>
      <c r="E46" s="5"/>
      <c r="F46" s="6"/>
      <c r="G46" s="7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6.5" x14ac:dyDescent="0.25">
      <c r="B47" s="6"/>
      <c r="C47" s="6"/>
      <c r="D47" s="6"/>
      <c r="E47" s="6"/>
      <c r="F47" s="6"/>
      <c r="G47" s="7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6.5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1"/>
      <c r="P48" s="1"/>
      <c r="Q48" s="1"/>
    </row>
    <row r="49" spans="1:17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t="s">
        <v>5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7" x14ac:dyDescent="0.25">
      <c r="A52" t="s">
        <v>6</v>
      </c>
      <c r="B52" s="1"/>
      <c r="C52" s="1"/>
      <c r="D52" s="1"/>
      <c r="E52" s="1"/>
      <c r="F52" s="1">
        <v>0</v>
      </c>
      <c r="G52" s="1">
        <v>11895</v>
      </c>
      <c r="H52" s="1">
        <v>5170</v>
      </c>
      <c r="I52" s="1">
        <v>6357</v>
      </c>
      <c r="J52" s="1">
        <v>8753</v>
      </c>
      <c r="K52" s="1">
        <v>25586</v>
      </c>
      <c r="L52" s="1">
        <v>5471</v>
      </c>
      <c r="M52" s="1">
        <v>15561</v>
      </c>
    </row>
    <row r="53" spans="1:17" x14ac:dyDescent="0.25">
      <c r="A53" t="s">
        <v>7</v>
      </c>
      <c r="B53" s="1"/>
      <c r="C53" s="1"/>
      <c r="D53" s="1"/>
      <c r="E53" s="1"/>
      <c r="F53" s="1"/>
      <c r="G53" s="1"/>
      <c r="H53" s="1">
        <v>35517</v>
      </c>
      <c r="I53" s="1">
        <v>13294</v>
      </c>
      <c r="J53" s="1">
        <v>32601</v>
      </c>
      <c r="K53" s="1">
        <v>16114</v>
      </c>
      <c r="L53" s="1">
        <v>26287</v>
      </c>
      <c r="M53" s="1">
        <v>28695</v>
      </c>
    </row>
    <row r="54" spans="1:17" x14ac:dyDescent="0.25">
      <c r="A54" t="s">
        <v>8</v>
      </c>
      <c r="B54" s="1"/>
      <c r="C54" s="1"/>
      <c r="D54" s="1"/>
      <c r="E54" s="1"/>
      <c r="F54" s="1">
        <v>0</v>
      </c>
      <c r="G54" s="1">
        <v>911040</v>
      </c>
      <c r="H54" s="1">
        <v>745262</v>
      </c>
      <c r="I54" s="1">
        <v>745982</v>
      </c>
      <c r="J54" s="1">
        <v>761772</v>
      </c>
      <c r="K54" s="1">
        <v>817773</v>
      </c>
      <c r="L54" s="1">
        <v>843850</v>
      </c>
      <c r="M54" s="1">
        <v>895911</v>
      </c>
    </row>
    <row r="55" spans="1:17" x14ac:dyDescent="0.25">
      <c r="A55" t="s">
        <v>9</v>
      </c>
      <c r="B55" s="1"/>
      <c r="C55" s="1"/>
      <c r="D55" s="1"/>
      <c r="E55" s="1"/>
      <c r="F55" s="1"/>
      <c r="G55" s="1">
        <v>73066</v>
      </c>
      <c r="H55" s="1">
        <v>73066</v>
      </c>
      <c r="I55" s="1">
        <v>73066</v>
      </c>
      <c r="J55" s="1">
        <v>74762</v>
      </c>
      <c r="K55" s="1">
        <v>81162</v>
      </c>
      <c r="L55" s="1">
        <v>236060</v>
      </c>
      <c r="M55" s="1">
        <v>164929</v>
      </c>
    </row>
    <row r="56" spans="1:17" x14ac:dyDescent="0.25">
      <c r="A56" t="s">
        <v>10</v>
      </c>
      <c r="B56" s="1"/>
      <c r="C56" s="1"/>
      <c r="D56" s="1"/>
      <c r="E56" s="1"/>
      <c r="F56" s="1">
        <v>0</v>
      </c>
      <c r="G56" s="1">
        <v>996001</v>
      </c>
      <c r="H56" s="1">
        <v>859015</v>
      </c>
      <c r="I56" s="1">
        <v>838699</v>
      </c>
      <c r="J56" s="1">
        <v>877888</v>
      </c>
      <c r="K56" s="1">
        <v>940635</v>
      </c>
      <c r="L56" s="1">
        <v>1111668</v>
      </c>
      <c r="M56" s="1">
        <v>1105096</v>
      </c>
    </row>
    <row r="57" spans="1:17" x14ac:dyDescent="0.25">
      <c r="A57" t="s">
        <v>11</v>
      </c>
      <c r="B57" s="1"/>
      <c r="C57" s="1"/>
      <c r="D57" s="1"/>
      <c r="E57" s="1"/>
      <c r="F57" s="1"/>
      <c r="G57" s="1">
        <v>58560</v>
      </c>
      <c r="H57" s="1">
        <v>51594</v>
      </c>
      <c r="I57" s="1">
        <v>52033</v>
      </c>
      <c r="J57" s="1">
        <v>49755</v>
      </c>
      <c r="K57" s="1">
        <v>61628</v>
      </c>
      <c r="L57" s="1">
        <v>57553</v>
      </c>
      <c r="M57" s="1">
        <v>67224</v>
      </c>
    </row>
    <row r="58" spans="1:17" x14ac:dyDescent="0.25">
      <c r="A58" t="s">
        <v>10</v>
      </c>
      <c r="B58" s="1"/>
      <c r="C58" s="1"/>
      <c r="D58" s="1"/>
      <c r="E58" s="1"/>
      <c r="F58" s="1">
        <v>0</v>
      </c>
      <c r="G58" s="1">
        <v>1054561</v>
      </c>
      <c r="H58" s="1">
        <v>910609</v>
      </c>
      <c r="I58" s="1">
        <v>890732</v>
      </c>
      <c r="J58" s="1">
        <v>927643</v>
      </c>
      <c r="K58" s="1">
        <v>1002263</v>
      </c>
      <c r="L58" s="1">
        <v>1169221</v>
      </c>
      <c r="M58" s="1">
        <v>1172320</v>
      </c>
    </row>
    <row r="59" spans="1:17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7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7" ht="16.5" x14ac:dyDescent="0.25">
      <c r="B61" s="1"/>
      <c r="C61" s="1"/>
      <c r="D61" s="1"/>
      <c r="E61" s="1"/>
      <c r="F61" s="1"/>
      <c r="G61" s="4"/>
      <c r="H61" s="1"/>
      <c r="I61" s="1"/>
      <c r="J61" s="1"/>
      <c r="K61" s="1"/>
      <c r="L61" s="1"/>
      <c r="M61" s="1"/>
    </row>
    <row r="62" spans="1:17" ht="16.5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7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7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</sheetData>
  <dataValidations count="1">
    <dataValidation allowBlank="1" showInputMessage="1" showErrorMessage="1" sqref="B4:B5 B46:E46 G46:G47 G61 O3:O4 B62:P62 F7 B48:N48 C32:F32" xr:uid="{568EFF2E-E58F-4BAF-828A-8B20C5621188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</dc:creator>
  <cp:lastModifiedBy>Bryan</cp:lastModifiedBy>
  <dcterms:created xsi:type="dcterms:W3CDTF">2020-12-18T19:33:42Z</dcterms:created>
  <dcterms:modified xsi:type="dcterms:W3CDTF">2020-12-19T22:57:00Z</dcterms:modified>
</cp:coreProperties>
</file>